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<sst xmlns="http://schemas.openxmlformats.org/spreadsheetml/2006/main" count="121" uniqueCount="54">
  <si>
    <t>贵阳市智远教育文化发展有限公司闲置房屋招租标的清单</t>
  </si>
  <si>
    <t>序号</t>
  </si>
  <si>
    <t>资产属性</t>
  </si>
  <si>
    <t>资产名称</t>
  </si>
  <si>
    <t>招租面积（㎡）</t>
  </si>
  <si>
    <t>租期（年）</t>
  </si>
  <si>
    <t>评估金额
（元/㎡•月）</t>
  </si>
  <si>
    <t>评估报告有效期</t>
  </si>
  <si>
    <r>
      <rPr>
        <sz val="11"/>
        <color theme="1"/>
        <rFont val="黑体"/>
        <charset val="134"/>
      </rPr>
      <t>挂牌底价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</si>
  <si>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年租金（元)</t>
  </si>
  <si>
    <t>租赁保证金（元）</t>
  </si>
  <si>
    <t>租金支付方式</t>
  </si>
  <si>
    <t>用途限制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</si>
  <si>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</si>
  <si>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</si>
  <si>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</si>
  <si>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</si>
  <si>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</si>
  <si>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</si>
  <si>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</si>
  <si>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</si>
  <si>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</si>
  <si>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原承租户情况</t>
  </si>
  <si>
    <t>原租赁合同截止日期</t>
  </si>
  <si>
    <t>临街门面（含厂房）</t>
  </si>
  <si>
    <t>下机印车间（1-1）</t>
  </si>
  <si>
    <t>不超过1年，最终以合同签订为准。</t>
  </si>
  <si>
    <t>22-45</t>
  </si>
  <si>
    <t>2025年3月10日至2026年3月9日止</t>
  </si>
  <si>
    <t>采取先收租金后交付使用的原则，按半年一付方式支付租金。</t>
  </si>
  <si>
    <t>可用于综合办公、业务生产加工、产品存放等用途，但不得从事任何违法违规活动。</t>
  </si>
  <si>
    <t>无</t>
  </si>
  <si>
    <t>否</t>
  </si>
  <si>
    <t>未办理房屋产权证，但房屋归贵阳市智远教育文化发展有限公司所有（持有土地证）</t>
  </si>
  <si>
    <t>不涉及</t>
  </si>
  <si>
    <t>自然人、法人、其他组织。</t>
  </si>
  <si>
    <t>下机印车间（1-2）</t>
  </si>
  <si>
    <t>有</t>
  </si>
  <si>
    <t>厂房</t>
  </si>
  <si>
    <t>装订车间（1-1）</t>
  </si>
  <si>
    <t>18-22</t>
  </si>
  <si>
    <t>装订车间（1-2）</t>
  </si>
  <si>
    <t>装订车间（1-3）</t>
  </si>
  <si>
    <t>上机印车间</t>
  </si>
  <si>
    <t>门房伙房（一楼）</t>
  </si>
  <si>
    <t>库房</t>
  </si>
  <si>
    <t>17-21</t>
  </si>
  <si>
    <t>、</t>
  </si>
  <si>
    <t>后门值班室</t>
  </si>
  <si>
    <t>办公室</t>
  </si>
  <si>
    <t>小二楼厂房</t>
  </si>
  <si>
    <t>老办公楼（一楼1-1）</t>
  </si>
  <si>
    <t>老办公楼（一楼1-2）</t>
  </si>
  <si>
    <t>老办公楼（一楼1-4）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</si>
</sst>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0" fillId="0" borderId="4" xfId="0" applyFill="1" applyBorder="1" applyAlignment="1">
      <alignment horizontal="justify" vertical="center"/>
    </xf>
    <xf numFmtId="0" fontId="0" fillId="0" borderId="3" xfId="0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8"/>
  <sheetViews>
    <sheetView tabSelected="1" zoomScale="85" zoomScaleNormal="85" workbookViewId="0">
      <selection activeCell="O11" sqref="O11"/>
    </sheetView>
  </sheetViews>
  <sheetFormatPr defaultColWidth="12.45" defaultRowHeight="29" customHeight="1"/>
  <cols>
    <col min="1" max="1" width="5.90833333333333" customWidth="1"/>
    <col min="2" max="2" width="11.475" customWidth="1"/>
    <col min="3" max="3" width="21.175" customWidth="1"/>
    <col min="4" max="4" width="8.725" customWidth="1"/>
    <col min="5" max="5" width="8.95833333333333" customWidth="1"/>
    <col min="6" max="6" width="12.2" customWidth="1"/>
    <col min="7" max="7" width="15.1416666666667" customWidth="1"/>
    <col min="8" max="8" width="12.35" customWidth="1"/>
    <col min="9" max="9" width="13.2333333333333" customWidth="1"/>
    <col min="10" max="10" width="11.45" customWidth="1"/>
    <col min="11" max="11" width="10.725" customWidth="1"/>
    <col min="12" max="12" width="9.09166666666667" customWidth="1"/>
    <col min="13" max="13" width="7.79166666666667" customWidth="1"/>
    <col min="14" max="14" width="32.2" customWidth="1"/>
    <col min="15" max="15" width="14.9916666666667" customWidth="1"/>
    <col min="16" max="16" width="8.81666666666667" customWidth="1"/>
    <col min="17" max="17" width="9.84166666666667" customWidth="1"/>
    <col min="18" max="18" width="7.79166666666667" customWidth="1"/>
    <col min="19" max="19" width="9.70833333333333" customWidth="1"/>
    <col min="20" max="20" width="10.2916666666667" customWidth="1"/>
    <col min="21" max="21" width="7.35" customWidth="1"/>
    <col min="22" max="22" width="7.90833333333333" customWidth="1"/>
    <col min="23" max="16384" width="12.45" customWidth="1"/>
  </cols>
  <sheetData>
    <row r="1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48" customHeight="1" spans="1:22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/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</row>
    <row r="3" s="1" customFormat="1" ht="83" customHeight="1" spans="1:22">
      <c r="A3" s="3"/>
      <c r="B3" s="7"/>
      <c r="C3" s="3"/>
      <c r="D3" s="3"/>
      <c r="E3" s="5"/>
      <c r="F3" s="8"/>
      <c r="G3" s="5"/>
      <c r="H3" s="5"/>
      <c r="I3" s="5"/>
      <c r="J3" s="5"/>
      <c r="K3" s="5"/>
      <c r="L3" s="5"/>
      <c r="M3" s="5"/>
      <c r="N3" s="5" t="s">
        <v>22</v>
      </c>
      <c r="O3" s="5" t="s">
        <v>23</v>
      </c>
      <c r="P3" s="5"/>
      <c r="Q3" s="5"/>
      <c r="R3" s="5"/>
      <c r="S3" s="5"/>
      <c r="T3" s="5"/>
      <c r="U3" s="5"/>
      <c r="V3" s="5"/>
    </row>
    <row r="4" customHeight="1" spans="1:22">
      <c r="A4" s="9">
        <v>1</v>
      </c>
      <c r="B4" s="10" t="s">
        <v>24</v>
      </c>
      <c r="C4" s="10" t="s">
        <v>25</v>
      </c>
      <c r="D4" s="11">
        <v>52</v>
      </c>
      <c r="E4" s="12" t="s">
        <v>26</v>
      </c>
      <c r="F4" s="10" t="s">
        <v>27</v>
      </c>
      <c r="G4" s="4" t="s">
        <v>28</v>
      </c>
      <c r="H4" s="13">
        <v>45</v>
      </c>
      <c r="I4" s="9">
        <f>D4*45*12</f>
        <v>28080</v>
      </c>
      <c r="J4" s="9">
        <f>I4/12</f>
        <v>2340</v>
      </c>
      <c r="K4" s="4" t="s">
        <v>29</v>
      </c>
      <c r="L4" s="4" t="s">
        <v>30</v>
      </c>
      <c r="M4" s="17" t="s">
        <v>31</v>
      </c>
      <c r="N4" s="11" t="s">
        <v>31</v>
      </c>
      <c r="O4" s="9"/>
      <c r="P4" s="9" t="s">
        <v>32</v>
      </c>
      <c r="Q4" s="4" t="s">
        <v>33</v>
      </c>
      <c r="R4" s="9" t="s">
        <v>32</v>
      </c>
      <c r="S4" s="9" t="s">
        <v>34</v>
      </c>
      <c r="T4" s="21" t="s">
        <v>35</v>
      </c>
      <c r="U4" s="4" t="s">
        <v>31</v>
      </c>
      <c r="V4" s="22"/>
    </row>
    <row r="5" customHeight="1" spans="1:22">
      <c r="A5" s="9">
        <v>2</v>
      </c>
      <c r="B5" s="10"/>
      <c r="C5" s="10" t="s">
        <v>36</v>
      </c>
      <c r="D5" s="10">
        <v>200</v>
      </c>
      <c r="E5" s="14"/>
      <c r="F5" s="10"/>
      <c r="G5" s="15"/>
      <c r="H5" s="13"/>
      <c r="I5" s="9">
        <f>D5*45*12</f>
        <v>108000</v>
      </c>
      <c r="J5" s="9">
        <f t="shared" ref="J5:J17" si="0">I5/12</f>
        <v>9000</v>
      </c>
      <c r="K5" s="15"/>
      <c r="L5" s="15"/>
      <c r="M5" s="18"/>
      <c r="N5" s="5" t="s">
        <v>37</v>
      </c>
      <c r="O5" s="19">
        <v>45747</v>
      </c>
      <c r="P5" s="9" t="s">
        <v>32</v>
      </c>
      <c r="Q5" s="15"/>
      <c r="R5" s="9" t="s">
        <v>32</v>
      </c>
      <c r="S5" s="9" t="s">
        <v>34</v>
      </c>
      <c r="T5" s="23"/>
      <c r="U5" s="18"/>
      <c r="V5" s="22"/>
    </row>
    <row r="6" customHeight="1" spans="1:22">
      <c r="A6" s="9">
        <v>3</v>
      </c>
      <c r="B6" s="10" t="s">
        <v>38</v>
      </c>
      <c r="C6" s="10" t="s">
        <v>39</v>
      </c>
      <c r="D6" s="10">
        <v>110</v>
      </c>
      <c r="E6" s="14"/>
      <c r="F6" s="10" t="s">
        <v>40</v>
      </c>
      <c r="G6" s="15"/>
      <c r="H6" s="13">
        <v>22</v>
      </c>
      <c r="I6" s="9">
        <f t="shared" ref="I6:I17" si="1">D6*22*12</f>
        <v>29040</v>
      </c>
      <c r="J6" s="9">
        <f t="shared" si="0"/>
        <v>2420</v>
      </c>
      <c r="K6" s="15"/>
      <c r="L6" s="15"/>
      <c r="M6" s="18"/>
      <c r="N6" s="5" t="s">
        <v>37</v>
      </c>
      <c r="O6" s="19">
        <v>45777</v>
      </c>
      <c r="P6" s="9" t="s">
        <v>32</v>
      </c>
      <c r="Q6" s="15"/>
      <c r="R6" s="9" t="s">
        <v>32</v>
      </c>
      <c r="S6" s="9" t="s">
        <v>34</v>
      </c>
      <c r="T6" s="23"/>
      <c r="U6" s="18"/>
      <c r="V6" s="22"/>
    </row>
    <row r="7" customHeight="1" spans="1:22">
      <c r="A7" s="9">
        <v>4</v>
      </c>
      <c r="B7" s="10"/>
      <c r="C7" s="10" t="s">
        <v>41</v>
      </c>
      <c r="D7" s="10">
        <v>125</v>
      </c>
      <c r="E7" s="14"/>
      <c r="F7" s="10"/>
      <c r="G7" s="15"/>
      <c r="H7" s="13"/>
      <c r="I7" s="9">
        <f t="shared" si="1"/>
        <v>33000</v>
      </c>
      <c r="J7" s="9">
        <f t="shared" si="0"/>
        <v>2750</v>
      </c>
      <c r="K7" s="15"/>
      <c r="L7" s="15"/>
      <c r="M7" s="18"/>
      <c r="N7" s="5" t="s">
        <v>37</v>
      </c>
      <c r="O7" s="19">
        <v>45777</v>
      </c>
      <c r="P7" s="9" t="s">
        <v>32</v>
      </c>
      <c r="Q7" s="15"/>
      <c r="R7" s="9" t="s">
        <v>32</v>
      </c>
      <c r="S7" s="9" t="s">
        <v>34</v>
      </c>
      <c r="T7" s="23"/>
      <c r="U7" s="18"/>
      <c r="V7" s="22"/>
    </row>
    <row r="8" customHeight="1" spans="1:22">
      <c r="A8" s="9">
        <v>5</v>
      </c>
      <c r="B8" s="10"/>
      <c r="C8" s="10" t="s">
        <v>42</v>
      </c>
      <c r="D8" s="10">
        <v>70</v>
      </c>
      <c r="E8" s="14"/>
      <c r="F8" s="10"/>
      <c r="G8" s="15"/>
      <c r="H8" s="13"/>
      <c r="I8" s="9">
        <f t="shared" si="1"/>
        <v>18480</v>
      </c>
      <c r="J8" s="9">
        <f t="shared" si="0"/>
        <v>1540</v>
      </c>
      <c r="K8" s="15"/>
      <c r="L8" s="15"/>
      <c r="M8" s="18"/>
      <c r="N8" s="5" t="s">
        <v>37</v>
      </c>
      <c r="O8" s="19">
        <v>45764</v>
      </c>
      <c r="P8" s="9" t="s">
        <v>32</v>
      </c>
      <c r="Q8" s="15"/>
      <c r="R8" s="9" t="s">
        <v>32</v>
      </c>
      <c r="S8" s="9" t="s">
        <v>34</v>
      </c>
      <c r="T8" s="23"/>
      <c r="U8" s="18"/>
      <c r="V8" s="22"/>
    </row>
    <row r="9" customHeight="1" spans="1:22">
      <c r="A9" s="9">
        <v>6</v>
      </c>
      <c r="B9" s="10" t="s">
        <v>38</v>
      </c>
      <c r="C9" s="10" t="s">
        <v>43</v>
      </c>
      <c r="D9" s="10">
        <v>188</v>
      </c>
      <c r="E9" s="14"/>
      <c r="F9" s="10" t="s">
        <v>40</v>
      </c>
      <c r="G9" s="15"/>
      <c r="H9" s="13">
        <v>22</v>
      </c>
      <c r="I9" s="9">
        <f t="shared" si="1"/>
        <v>49632</v>
      </c>
      <c r="J9" s="9">
        <f t="shared" si="0"/>
        <v>4136</v>
      </c>
      <c r="K9" s="15"/>
      <c r="L9" s="15"/>
      <c r="M9" s="18"/>
      <c r="N9" s="5" t="s">
        <v>37</v>
      </c>
      <c r="O9" s="19">
        <v>45747</v>
      </c>
      <c r="P9" s="9" t="s">
        <v>32</v>
      </c>
      <c r="Q9" s="15"/>
      <c r="R9" s="9" t="s">
        <v>32</v>
      </c>
      <c r="S9" s="9" t="s">
        <v>34</v>
      </c>
      <c r="T9" s="23"/>
      <c r="U9" s="18"/>
      <c r="V9" s="22"/>
    </row>
    <row r="10" customHeight="1" spans="1:22">
      <c r="A10" s="9">
        <v>7</v>
      </c>
      <c r="B10" s="10" t="s">
        <v>38</v>
      </c>
      <c r="C10" s="10" t="s">
        <v>44</v>
      </c>
      <c r="D10" s="10">
        <v>33</v>
      </c>
      <c r="E10" s="14"/>
      <c r="F10" s="10" t="s">
        <v>40</v>
      </c>
      <c r="G10" s="15"/>
      <c r="H10" s="13">
        <v>22</v>
      </c>
      <c r="I10" s="9">
        <f t="shared" si="1"/>
        <v>8712</v>
      </c>
      <c r="J10" s="9">
        <f t="shared" si="0"/>
        <v>726</v>
      </c>
      <c r="K10" s="15"/>
      <c r="L10" s="15"/>
      <c r="M10" s="18"/>
      <c r="N10" s="5" t="s">
        <v>37</v>
      </c>
      <c r="O10" s="19">
        <v>45817</v>
      </c>
      <c r="P10" s="9" t="s">
        <v>32</v>
      </c>
      <c r="Q10" s="15"/>
      <c r="R10" s="9" t="s">
        <v>32</v>
      </c>
      <c r="S10" s="9" t="s">
        <v>34</v>
      </c>
      <c r="T10" s="23"/>
      <c r="U10" s="18"/>
      <c r="V10" s="22"/>
    </row>
    <row r="11" customHeight="1" spans="1:22">
      <c r="A11" s="9">
        <v>8</v>
      </c>
      <c r="B11" s="10" t="s">
        <v>38</v>
      </c>
      <c r="C11" s="10" t="s">
        <v>45</v>
      </c>
      <c r="D11" s="10">
        <v>176</v>
      </c>
      <c r="E11" s="14"/>
      <c r="F11" s="13" t="s">
        <v>46</v>
      </c>
      <c r="G11" s="15"/>
      <c r="H11" s="13">
        <v>22</v>
      </c>
      <c r="I11" s="9">
        <f t="shared" si="1"/>
        <v>46464</v>
      </c>
      <c r="J11" s="9">
        <f t="shared" si="0"/>
        <v>3872</v>
      </c>
      <c r="K11" s="15"/>
      <c r="L11" s="15"/>
      <c r="M11" s="18"/>
      <c r="N11" s="11" t="s">
        <v>31</v>
      </c>
      <c r="O11" s="9" t="s">
        <v>47</v>
      </c>
      <c r="P11" s="9" t="s">
        <v>32</v>
      </c>
      <c r="Q11" s="15"/>
      <c r="R11" s="9" t="s">
        <v>32</v>
      </c>
      <c r="S11" s="9" t="s">
        <v>34</v>
      </c>
      <c r="T11" s="23"/>
      <c r="U11" s="18"/>
      <c r="V11" s="22"/>
    </row>
    <row r="12" customHeight="1" spans="1:22">
      <c r="A12" s="9">
        <v>9</v>
      </c>
      <c r="B12" s="10" t="s">
        <v>38</v>
      </c>
      <c r="C12" s="10" t="s">
        <v>48</v>
      </c>
      <c r="D12" s="10">
        <v>19</v>
      </c>
      <c r="E12" s="14"/>
      <c r="F12" s="13" t="s">
        <v>46</v>
      </c>
      <c r="G12" s="15"/>
      <c r="H12" s="13">
        <v>22</v>
      </c>
      <c r="I12" s="9">
        <f t="shared" si="1"/>
        <v>5016</v>
      </c>
      <c r="J12" s="9">
        <f t="shared" si="0"/>
        <v>418</v>
      </c>
      <c r="K12" s="15"/>
      <c r="L12" s="15"/>
      <c r="M12" s="18"/>
      <c r="N12" s="11" t="s">
        <v>31</v>
      </c>
      <c r="O12" s="9"/>
      <c r="P12" s="9" t="s">
        <v>32</v>
      </c>
      <c r="Q12" s="15"/>
      <c r="R12" s="9" t="s">
        <v>32</v>
      </c>
      <c r="S12" s="9" t="s">
        <v>34</v>
      </c>
      <c r="T12" s="23"/>
      <c r="U12" s="18"/>
      <c r="V12" s="22"/>
    </row>
    <row r="13" customHeight="1" spans="1:22">
      <c r="A13" s="9">
        <v>10</v>
      </c>
      <c r="B13" s="10" t="s">
        <v>38</v>
      </c>
      <c r="C13" s="10" t="s">
        <v>49</v>
      </c>
      <c r="D13" s="10">
        <v>15</v>
      </c>
      <c r="E13" s="14"/>
      <c r="F13" s="13" t="s">
        <v>46</v>
      </c>
      <c r="G13" s="15"/>
      <c r="H13" s="13">
        <v>22</v>
      </c>
      <c r="I13" s="9">
        <f t="shared" si="1"/>
        <v>3960</v>
      </c>
      <c r="J13" s="9">
        <f t="shared" si="0"/>
        <v>330</v>
      </c>
      <c r="K13" s="15"/>
      <c r="L13" s="15"/>
      <c r="M13" s="18"/>
      <c r="N13" s="11" t="s">
        <v>31</v>
      </c>
      <c r="O13" s="9"/>
      <c r="P13" s="9" t="s">
        <v>32</v>
      </c>
      <c r="Q13" s="15"/>
      <c r="R13" s="9" t="s">
        <v>32</v>
      </c>
      <c r="S13" s="9" t="s">
        <v>34</v>
      </c>
      <c r="T13" s="23"/>
      <c r="U13" s="18"/>
      <c r="V13" s="22"/>
    </row>
    <row r="14" customHeight="1" spans="1:22">
      <c r="A14" s="9">
        <v>11</v>
      </c>
      <c r="B14" s="10" t="s">
        <v>38</v>
      </c>
      <c r="C14" s="10" t="s">
        <v>50</v>
      </c>
      <c r="D14" s="10">
        <v>150</v>
      </c>
      <c r="E14" s="14"/>
      <c r="F14" s="10" t="s">
        <v>40</v>
      </c>
      <c r="G14" s="15"/>
      <c r="H14" s="13">
        <v>22</v>
      </c>
      <c r="I14" s="9">
        <f t="shared" si="1"/>
        <v>39600</v>
      </c>
      <c r="J14" s="9">
        <f t="shared" si="0"/>
        <v>3300</v>
      </c>
      <c r="K14" s="15"/>
      <c r="L14" s="15"/>
      <c r="M14" s="18"/>
      <c r="N14" s="11" t="s">
        <v>31</v>
      </c>
      <c r="O14" s="9"/>
      <c r="P14" s="9" t="s">
        <v>32</v>
      </c>
      <c r="Q14" s="15"/>
      <c r="R14" s="9" t="s">
        <v>32</v>
      </c>
      <c r="S14" s="9" t="s">
        <v>34</v>
      </c>
      <c r="T14" s="23"/>
      <c r="U14" s="18"/>
      <c r="V14" s="22"/>
    </row>
    <row r="15" customHeight="1" spans="1:22">
      <c r="A15" s="9">
        <v>12</v>
      </c>
      <c r="B15" s="10" t="s">
        <v>38</v>
      </c>
      <c r="C15" s="10" t="s">
        <v>51</v>
      </c>
      <c r="D15" s="10">
        <v>65</v>
      </c>
      <c r="E15" s="14"/>
      <c r="F15" s="10" t="s">
        <v>40</v>
      </c>
      <c r="G15" s="15"/>
      <c r="H15" s="10">
        <v>22</v>
      </c>
      <c r="I15" s="9">
        <f t="shared" si="1"/>
        <v>17160</v>
      </c>
      <c r="J15" s="9">
        <f t="shared" si="0"/>
        <v>1430</v>
      </c>
      <c r="K15" s="15"/>
      <c r="L15" s="15"/>
      <c r="M15" s="18"/>
      <c r="N15" s="5" t="s">
        <v>37</v>
      </c>
      <c r="O15" s="19">
        <v>45777</v>
      </c>
      <c r="P15" s="9" t="s">
        <v>32</v>
      </c>
      <c r="Q15" s="15"/>
      <c r="R15" s="9" t="s">
        <v>32</v>
      </c>
      <c r="S15" s="9" t="s">
        <v>34</v>
      </c>
      <c r="T15" s="23"/>
      <c r="U15" s="18"/>
      <c r="V15" s="22"/>
    </row>
    <row r="16" customHeight="1" spans="1:22">
      <c r="A16" s="9">
        <v>13</v>
      </c>
      <c r="B16" s="10"/>
      <c r="C16" s="10" t="s">
        <v>52</v>
      </c>
      <c r="D16" s="10">
        <v>50</v>
      </c>
      <c r="E16" s="14"/>
      <c r="F16" s="10"/>
      <c r="G16" s="15"/>
      <c r="H16" s="10"/>
      <c r="I16" s="9">
        <f t="shared" si="1"/>
        <v>13200</v>
      </c>
      <c r="J16" s="9">
        <f t="shared" si="0"/>
        <v>1100</v>
      </c>
      <c r="K16" s="15"/>
      <c r="L16" s="15"/>
      <c r="M16" s="18"/>
      <c r="N16" s="5" t="s">
        <v>37</v>
      </c>
      <c r="O16" s="19">
        <v>45764</v>
      </c>
      <c r="P16" s="9" t="s">
        <v>32</v>
      </c>
      <c r="Q16" s="15"/>
      <c r="R16" s="9" t="s">
        <v>32</v>
      </c>
      <c r="S16" s="9" t="s">
        <v>34</v>
      </c>
      <c r="T16" s="23"/>
      <c r="U16" s="18"/>
      <c r="V16" s="22"/>
    </row>
    <row r="17" customHeight="1" spans="1:22">
      <c r="A17" s="9">
        <v>14</v>
      </c>
      <c r="B17" s="10"/>
      <c r="C17" s="10" t="s">
        <v>53</v>
      </c>
      <c r="D17" s="10">
        <v>122</v>
      </c>
      <c r="E17" s="16"/>
      <c r="F17" s="10"/>
      <c r="G17" s="7"/>
      <c r="H17" s="10"/>
      <c r="I17" s="9">
        <f t="shared" si="1"/>
        <v>32208</v>
      </c>
      <c r="J17" s="9">
        <f t="shared" si="0"/>
        <v>2684</v>
      </c>
      <c r="K17" s="7"/>
      <c r="L17" s="7"/>
      <c r="M17" s="20"/>
      <c r="N17" s="11" t="s">
        <v>31</v>
      </c>
      <c r="O17" s="9"/>
      <c r="P17" s="9" t="s">
        <v>32</v>
      </c>
      <c r="Q17" s="7"/>
      <c r="R17" s="9" t="s">
        <v>32</v>
      </c>
      <c r="S17" s="9" t="s">
        <v>34</v>
      </c>
      <c r="T17" s="24"/>
      <c r="U17" s="20"/>
      <c r="V17" s="22"/>
    </row>
    <row r="18" s="1" customFormat="1" customHeight="1" spans="1:22">
      <c r="A18" s="9"/>
      <c r="B18" s="9"/>
      <c r="C18" s="9"/>
      <c r="D18" s="9">
        <f>SUM(D4:D17)</f>
        <v>1375</v>
      </c>
      <c r="E18" s="9"/>
      <c r="F18" s="9"/>
      <c r="G18" s="9"/>
      <c r="H18" s="9"/>
      <c r="I18" s="9">
        <f>SUM(I4:I17)</f>
        <v>432552</v>
      </c>
      <c r="J18" s="9">
        <f>SUM(J4:J17)</f>
        <v>36046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</sheetData>
  <mergeCells count="39">
    <mergeCell ref="A1:V1"/>
    <mergeCell ref="N2:O2"/>
    <mergeCell ref="A2:A3"/>
    <mergeCell ref="B2:B3"/>
    <mergeCell ref="B4:B5"/>
    <mergeCell ref="B6:B8"/>
    <mergeCell ref="B15:B17"/>
    <mergeCell ref="C2:C3"/>
    <mergeCell ref="D2:D3"/>
    <mergeCell ref="E2:E3"/>
    <mergeCell ref="E4:E17"/>
    <mergeCell ref="F2:F3"/>
    <mergeCell ref="F4:F5"/>
    <mergeCell ref="F6:F8"/>
    <mergeCell ref="F15:F17"/>
    <mergeCell ref="G2:G3"/>
    <mergeCell ref="G4:G17"/>
    <mergeCell ref="H2:H3"/>
    <mergeCell ref="H4:H5"/>
    <mergeCell ref="H6:H8"/>
    <mergeCell ref="H15:H17"/>
    <mergeCell ref="I2:I3"/>
    <mergeCell ref="J2:J3"/>
    <mergeCell ref="K2:K3"/>
    <mergeCell ref="K4:K17"/>
    <mergeCell ref="L2:L3"/>
    <mergeCell ref="L4:L17"/>
    <mergeCell ref="M2:M3"/>
    <mergeCell ref="M4:M17"/>
    <mergeCell ref="P2:P3"/>
    <mergeCell ref="Q2:Q3"/>
    <mergeCell ref="Q4:Q17"/>
    <mergeCell ref="R2:R3"/>
    <mergeCell ref="S2:S3"/>
    <mergeCell ref="T2:T3"/>
    <mergeCell ref="T4:T17"/>
    <mergeCell ref="U2:U3"/>
    <mergeCell ref="U4:U17"/>
    <mergeCell ref="V2:V3"/>
  </mergeCells>
  <pageMargins left="0.511805555555556" right="0.511805555555556" top="0.751388888888889" bottom="0.751388888888889" header="0.298611111111111" footer="0.298611111111111"/>
  <pageSetup paperSize="9" scale="5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耿颖</cp:lastModifiedBy>
  <dcterms:created xsi:type="dcterms:W3CDTF">2023-05-12T11:15:00Z</dcterms:created>
  <dcterms:modified xsi:type="dcterms:W3CDTF">2025-03-25T03:34:31Z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75A22A0D55C84E9DB65EA095D5917E0B_13</vt:lpwstr>
  </property>
  <property fmtid="{D5CDD505-2E9C-101B-9397-08002B2CF9AE}" pid="4" name="KSOReadingLayout">
    <vt:bool>true</vt:bool>
  </property>
</Properties>
</file>